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https://planinternational-my.sharepoint.com/personal/sroya_plan_org_co/Documents/Documents/PLAN FY 25/CONTRATOS/CONTRATOS DERIVADOS CHINULITO/"/>
    </mc:Choice>
  </mc:AlternateContent>
  <xr:revisionPtr revIDLastSave="0" documentId="8_{D7B28EE1-4E73-4A9D-B014-FB00768EC0A9}" xr6:coauthVersionLast="36" xr6:coauthVersionMax="36" xr10:uidLastSave="{00000000-0000-0000-0000-000000000000}"/>
  <bookViews>
    <workbookView xWindow="0" yWindow="0" windowWidth="19200" windowHeight="6810" xr2:uid="{00000000-000D-0000-FFFF-FFFF00000000}"/>
  </bookViews>
  <sheets>
    <sheet name="Oferta Economica" sheetId="3" r:id="rId1"/>
  </sheets>
  <externalReferences>
    <externalReference r:id="rId2"/>
  </externalReferences>
  <definedNames>
    <definedName name="L3_articulo">OFFSET([1]L3!$AG$4,1,2,COUNTA([1]L3!$AG:$AG)-2,1)</definedName>
    <definedName name="L3_departamentos">OFFSET([1]L3!$BF$4,1,0,COUNTA([1]L3!$BF:$BF)-2,1)</definedName>
    <definedName name="L3_municipios">OFFSET([1]L3!$BO$4,1,2,COUNTA([1]L3!$BO:$BO)-2,1)</definedName>
    <definedName name="L3_proveedores">OFFSET([1]L3!$CA$4,1,0,COUNTA([1]L3!$CA:$CA)-2,1)</definedName>
    <definedName name="L3_region">OFFSET([1]L3!$I$4,1,1,COUNTA([1]L3!$I:$I)-2,1)</definedName>
    <definedName name="L3_segmento">OFFSET([1]L3!$A$4,1,0,COUNTA([1]L3!$A:$A)-2,1)</definedName>
    <definedName name="L3_zona">OFFSET([1]L3!$T$4,1,2,COUNTA([1]L3!$T:$T)-2,1)</definedName>
    <definedName name="Region">[1]LISTAS!$P$2:$P$4</definedName>
    <definedName name="sfwe">IF([1]L3!$AN$8="e",[1]L3!$AU$5,[1]L3!$AV$5)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4" i="3" l="1"/>
  <c r="F56" i="3" s="1"/>
  <c r="F53" i="3"/>
  <c r="F51" i="3"/>
  <c r="F50" i="3"/>
  <c r="F48" i="3"/>
  <c r="F47" i="3"/>
  <c r="F46" i="3"/>
  <c r="F45" i="3"/>
  <c r="F43" i="3"/>
  <c r="F42" i="3"/>
  <c r="F40" i="3"/>
  <c r="F39" i="3"/>
  <c r="F38" i="3"/>
  <c r="F37" i="3"/>
  <c r="F36" i="3"/>
  <c r="F35" i="3"/>
  <c r="F34" i="3"/>
  <c r="F33" i="3"/>
  <c r="F31" i="3"/>
  <c r="F30" i="3"/>
  <c r="F29" i="3"/>
  <c r="F28" i="3"/>
  <c r="F27" i="3"/>
  <c r="F26" i="3"/>
  <c r="F25" i="3"/>
  <c r="F24" i="3"/>
  <c r="F23" i="3"/>
  <c r="F22" i="3"/>
  <c r="F21" i="3"/>
  <c r="F20" i="3"/>
  <c r="F19" i="3"/>
  <c r="F18" i="3"/>
  <c r="F17" i="3"/>
  <c r="F16" i="3"/>
  <c r="F15" i="3"/>
  <c r="F14" i="3"/>
  <c r="F13" i="3"/>
  <c r="F12" i="3"/>
  <c r="F11" i="3"/>
  <c r="F10" i="3"/>
  <c r="F9" i="3"/>
  <c r="F8" i="3"/>
  <c r="F7" i="3"/>
  <c r="F6" i="3"/>
  <c r="F5" i="3"/>
  <c r="F57" i="3" l="1"/>
  <c r="F58" i="3" s="1"/>
</calcChain>
</file>

<file path=xl/sharedStrings.xml><?xml version="1.0" encoding="utf-8"?>
<sst xmlns="http://schemas.openxmlformats.org/spreadsheetml/2006/main" count="150" uniqueCount="91">
  <si>
    <t>CANTIDAD</t>
  </si>
  <si>
    <t>DOTACION DE COMEDOR</t>
  </si>
  <si>
    <t>DOTACION ADMINITRATIVA</t>
  </si>
  <si>
    <t>LABORATORIOS</t>
  </si>
  <si>
    <t>AREA ADMINISTRATIVA</t>
  </si>
  <si>
    <t>SALA DOCENTE</t>
  </si>
  <si>
    <t>BIBLIOTECA</t>
  </si>
  <si>
    <t>MENAJE COCINA</t>
  </si>
  <si>
    <t>DESCRIPCION</t>
  </si>
  <si>
    <t>UNIDAD</t>
  </si>
  <si>
    <t>ITEM</t>
  </si>
  <si>
    <t>VALOR UNITARIO</t>
  </si>
  <si>
    <t xml:space="preserve">VALOR TOTAL </t>
  </si>
  <si>
    <t>Unidad</t>
  </si>
  <si>
    <t>1</t>
  </si>
  <si>
    <t>2</t>
  </si>
  <si>
    <t>3</t>
  </si>
  <si>
    <t>4</t>
  </si>
  <si>
    <t>5</t>
  </si>
  <si>
    <t>6</t>
  </si>
  <si>
    <t>7</t>
  </si>
  <si>
    <t>8</t>
  </si>
  <si>
    <t>9</t>
  </si>
  <si>
    <t>10</t>
  </si>
  <si>
    <t>11</t>
  </si>
  <si>
    <t>12</t>
  </si>
  <si>
    <t>13</t>
  </si>
  <si>
    <t>14</t>
  </si>
  <si>
    <t>15</t>
  </si>
  <si>
    <t>16</t>
  </si>
  <si>
    <t>17</t>
  </si>
  <si>
    <t>18</t>
  </si>
  <si>
    <t>19</t>
  </si>
  <si>
    <t>20</t>
  </si>
  <si>
    <t>21</t>
  </si>
  <si>
    <t>22</t>
  </si>
  <si>
    <t>23</t>
  </si>
  <si>
    <t>24</t>
  </si>
  <si>
    <t>25</t>
  </si>
  <si>
    <t>Juego de tazones plásticos (Ver especificaciones técnicas ITEM 1)</t>
  </si>
  <si>
    <t>Set de cuchillos para cocina  (Ver especificaciones técnicas ITEM 2)</t>
  </si>
  <si>
    <t>Cuchara sopera en acero inoxidable para niños  (Ver especificaciones técnicas ITEM 3)</t>
  </si>
  <si>
    <t>Vajilla plástica para niños  (Ver especificaciones técnicas ITEM 4)</t>
  </si>
  <si>
    <t>Juego de coladores  (Ver especificaciones técnicas ITEM 5)</t>
  </si>
  <si>
    <t>Cafetera eléctrica 42 tazas acero  (Ver especificaciones técnicas ITEM 6)</t>
  </si>
  <si>
    <t>Cuchara para servir  (Ver especificaciones técnicas ITEM 7)</t>
  </si>
  <si>
    <t>Espumadera tipo hogar  (Ver especificaciones técnicas ITEM 8)</t>
  </si>
  <si>
    <t>Olla a presión de 25 litros  (Ver especificaciones técnicas ITEM 9)</t>
  </si>
  <si>
    <t>Olla #50 en aluminio  (Ver especificaciones técnicas ITEM 10)</t>
  </si>
  <si>
    <t>Paila en aluminio  (Ver especificaciones técnicas ITEM 11)</t>
  </si>
  <si>
    <t>Caneca plástica con tapa 60 litros  (Ver especificaciones técnicas ITEM 12)</t>
  </si>
  <si>
    <t>Mortero redondo granito 15x8.5 cm gris basalto  (Ver especificaciones técnicas ITEM 13)</t>
  </si>
  <si>
    <t>Jarra plástica 3 litros  (Ver especificaciones técnicas ITEM 14)</t>
  </si>
  <si>
    <t>Platero plástico (escurridor)  (Ver especificaciones técnicas ITEM 15)</t>
  </si>
  <si>
    <t>Plancha 27x48cm negro doble en aluminio fundido con recubrimiento antiadherente  (Ver especificaciones técnicas ITEM 16)</t>
  </si>
  <si>
    <t>Caldero 25 litros  (Ver especificaciones técnicas ITEM 17)</t>
  </si>
  <si>
    <t>Juego de tablas para picar  (Ver especificaciones técnicas ITEM 18)</t>
  </si>
  <si>
    <t>Recipiente almacenador 7 litros  (Ver especificaciones técnicas ITEM 19)</t>
  </si>
  <si>
    <t>Pelador de verduras vertical  (Ver especificaciones técnicas ITEM 20)</t>
  </si>
  <si>
    <t>Sartén antiadherente grande  (Ver especificaciones técnicas ITEM 21)</t>
  </si>
  <si>
    <t>Licuadora pequeña 1,5 litros  (Ver especificaciones técnicas ITEM 22)</t>
  </si>
  <si>
    <t>Nevera vertical  (Ver especificaciones técnicas ITEM 24)</t>
  </si>
  <si>
    <t>Rallador en acero  (Ver especificaciones técnicas ITEM 25)</t>
  </si>
  <si>
    <t>Proyector EPSON powerlite 3700 lumens, resolución xga 1024x768, hdmi, tipo: lcd, brillo: 3700 lúmenes resolución nativa: xga (1024x768), contraste: hasta 15,000:1, tamaño de imagen: 30" a 300" (0,89m-10,95m) entradas / salidas: interfaces: 
entrada computadora x 2 d-sub15, hdmi x 2 (1 soporta mhl), usb tipo a x 1 (memoria usb imágenes/ actualización firmware), usb tipo b x 1 (usb display, mouse, control, actualización firmware), video rca x 1, salida monitor x 1, entrada micrófono x 1, entrada audio rca x 2 rca (blanco x1, rojo x 1), entrada audio stereo mini x 2, salida audio stereo mini x 1, lan - rj45 x 1, wireless/inalámbrico preparado, rs-232c x 1, micrófono x 1 audio: parlante: x 1 16w / ruido del ventilador: 28 db / 37 db medidas: 302 x 87 x 249 mm (ancho x alto x profundidad). 
(Ver descripción en capitulo de ITEM 13)</t>
  </si>
  <si>
    <t>Portatil - procesador: intel core i3-1215u 6c (2p + 4e)  / 8t, p-core 1.2 / 4.4ghz, e-core 0.9 / 3.3ghz, 10mb, ram: 8gb soldered ddr4-3200 (max 16gb), almacenamiento: 512gb ssd, m.2 2242 pcie 4.0x4 nvme, pantalla: 15.6" fhd, (1920x1080) tn 250nits anti-glare, cámara hd 720p, sonido stereo speakers, 1.5w x2, dolby audio, conectividad wi-fi 6, 11ax 2x2 + bt5.1, garantía 1-year, courier or carry-in, puertos: 1x usb 2.0, 1x usb 3.2 gen 1, 1x usb-c 3.2 gen 1, (support data transfer, power delivery, and displayport 1.2), 1x hdmi 1.4b, 1x headphone / microphone combo jack (3.5mm), 1x card reader, 1x power connector, so  windows 11 pro upgrade, office ltsc profesional plus 2021, kaspersky next edr optimun 25-49base1.
(Ver descripción en capitulo de ITEM 15)</t>
  </si>
  <si>
    <t>Papelera administrativa  (Ver descripción en capitulo de ITEM 20)</t>
  </si>
  <si>
    <t>Silla interlocutora recepción  (Ver descripción en capitulo de ITEM 24)</t>
  </si>
  <si>
    <t>Silla neumática administrativa  (Ver descripción en capitulo de ITEM 25)</t>
  </si>
  <si>
    <t>26</t>
  </si>
  <si>
    <t>27</t>
  </si>
  <si>
    <t>28</t>
  </si>
  <si>
    <t>Oferta Economica</t>
  </si>
  <si>
    <t>Nevera tipo bar  (Ver especificaciones técnicas ITEM 23)</t>
  </si>
  <si>
    <t>Barra de sonido jbl de 2.1 canales con subwoofer inalámbrico, modelo bar 2.1 deep bass cntr (unidad de barra de sonido), bar 2.1 deep bass sub (unidad de subwoofer), alimentación 100 – 240 v ca, ~50/60 hz potencia total de salida de los altavoces (máx. a thd 1 %) 300 w, potencia de salida (máx. a thd 1 %): sí 2 x 50 w (barra de sonido); 200 w (subwoofer) sí transductor 4 unidades de tipo racetrack + 2 altavoces de agudos de 1” (barra de sonido); 6.5” (subwoofer) consumo de la barra de sonido y el subwoofer en espera &lt;0,5 w, temperatura de  funcionamiento 0 ℃ – 45 ℃, salida de vídeo hdmi (con canal de retorno de audio) 1 versión hdmi 1.4, características audio salida de vídeo hdmi 1, especificaciones de audio: sí intervalo de frecuencias 40 hz – 20 khz, entradas de audio 1 óptica, bluetooth, usb. 
(Ver descripción en capitulo de ITEM 14)</t>
  </si>
  <si>
    <t>Cubículo doble trabajo biblioteca  (Ver descripción en capitulo de ITEM 28)</t>
  </si>
  <si>
    <t>Valor total antes de IVA</t>
  </si>
  <si>
    <t>IVA</t>
  </si>
  <si>
    <t xml:space="preserve">Valor total </t>
  </si>
  <si>
    <t>Puesto comedor ocho (8) sillas cafetería-auditorio + una (1) mesa cafetería plegable  (Ver descripción en capitulo de ITEM 9)</t>
  </si>
  <si>
    <t>Suministro, transporte  e instalación de un juego puesto de trabajo para docente (compuesto por una (1) mesa y una (1) silla) destinadas al trabajo de docentes  en aulas básicas y especializadas, Según manual de dotación del ministerio de educación. (Ver descripción en capitulo de ITEM 10)</t>
  </si>
  <si>
    <t>Puesto de trabajo aula preescolar incluye 12 sillas puesto de trabajo de preescolar , 4 mesas puesto de trabajo de prescolar y una mesa auxiliar puesto de trabajo preescolar (Ver descripción en capitulo de ITEM 11)</t>
  </si>
  <si>
    <t>Aula TIM para 40 usuarios (Ocho (8) mesas modulares para tres (3) alumnos – cuarenta (40) sillas giratorias monoconcha – ocho (8) mesas modulares con multitoma retráctil para tres (3) alumnos – un (1) tándem tres (3) canecas – un (1) tablero para marcador borrable – dos (2) tableros móviles - ocho (8) muebles de contenidos TIM – dos (2) muebles de almacenamiento aula TIM) (Ver descripción en capitulo de ITEM 12)</t>
  </si>
  <si>
    <t>juegos de puesto de trabajo primaria, cada juego compuesto por treinta (30) mesa primaria y treinta (30) silla primaria – una (1) mesa docente – una (1) silla docente – un (1) juego tándem tres (3) canecas – un (1) tablero para marcador borrable –un (1) mueble de almacenamiento (Ver descripción en capitulo de ITEM 16)</t>
  </si>
  <si>
    <t>juegos de puesto de trabajo secundaria, cada juego compuesto por treinta y cinco (35) mesa secundaria y treinta y cinco (35) silla secundaria – una (1) mesa docente – una (1) silla docente – un (1) juego tándem tres (3) canecas – un (1) tablero para marcador borrable –un (1) mueble de almacenamiento (Ver descripción en capitulo de ITEM 17)</t>
  </si>
  <si>
    <t>Diez (10) mesones de laboratorio ciencias primaria – cuarenta (40) butacos para laboratorio ciencias primaria – tres (3) estantes de depósito – tres (3) muebles móviles laboratorios – un (1) tándem de canecas – dos (2) muebles de almacenamiento laboratorio – un (1) tablero para marcador borrable (Ver descripción en capitulo de ITEM 18)</t>
  </si>
  <si>
    <t>Diez (10) mesones de laboratorio física y química – cuarenta (40) butacos para laboratorio física y química – tres (3) estantes de depósito – tres (3) muebles móviles – un (1) tándem de canecas – dos (2) muebles de almacenamiento laboratorio física y química – un (1) tablero para marcador borrable (Ver descripción en capitulo de ITEM 19)</t>
  </si>
  <si>
    <t>Puesto Oficinas administrativas (Ver descripción en capitulo de ITEM 22)</t>
  </si>
  <si>
    <t>Puesto rectoría (Ver descripción en capitulo de ITEM 23)</t>
  </si>
  <si>
    <t>Sala de juntas, sala docente Seis (6) sillas interlocutoras sala docente.  Una (1) mesa de juntas sala docente (1) (Ver descripción en capitulo de ITEM 26)</t>
  </si>
  <si>
    <t>Biblioteca para 40 usuarios – Configuración 1 Diez (10) módulos de Biblioteca de 1.30 Mts  – ocho (8)  mesas de trabajo consulta lectura  – cuatro (4) cubículos dobles – un (1) sofá de tres (3) puestos – 32 sillas interlocutoras - 8 sillas giratorias monoconcha – dos (2) revisteros – cinco (5) butacos auxiliares – un (1) mueble móvil de recolección de libros – un (1) tablero móvil – un (1) mueble de almacenamiento biblioteca (Ver descripción en capitulo de ITEM 27)</t>
  </si>
  <si>
    <t>Firma Represnetante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</si>
</sst>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General_)"/>
    <numFmt numFmtId="165" formatCode="_-* #,##0_-;\-* #,##0_-;_-* &quot;-&quot;??_-;_-@_-"/>
  </numFmts>
  <fonts count="7">
    <font>
      <sz val="11"/>
      <color theme="1"/>
      <name val="Aptos Narrow"/>
      <family val="2"/>
      <scheme val="minor"/>
    </font>
    <font>
      <sz val="11"/>
      <color theme="1"/>
      <name val="Aptos Narrow"/>
      <family val="2"/>
      <scheme val="minor"/>
    </font>
    <font>
      <sz val="8"/>
      <name val="Arial"/>
      <family val="2"/>
    </font>
    <font>
      <sz val="10"/>
      <name val="Courier"/>
      <family val="3"/>
    </font>
    <font>
      <sz val="12"/>
      <color theme="1"/>
      <name val="Arial"/>
      <family val="2"/>
    </font>
    <font>
      <b/>
      <sz val="12"/>
      <color theme="1"/>
      <name val="Arial"/>
      <family val="2"/>
    </font>
    <font>
      <sz val="20"/>
      <color theme="1"/>
      <name val="Arial"/>
      <family val="2"/>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0" fontId="2" fillId="0" borderId="0"/>
    <xf numFmtId="164" fontId="3" fillId="0" borderId="0"/>
    <xf numFmtId="44" fontId="1" fillId="0" borderId="0" applyFont="0" applyFill="0" applyBorder="0" applyAlignment="0" applyProtection="0"/>
  </cellStyleXfs>
  <cellXfs count="39">
    <xf numFmtId="0" fontId="0" fillId="0" borderId="0" xfId="0"/>
    <xf numFmtId="49" fontId="4" fillId="2" borderId="0" xfId="0" applyNumberFormat="1" applyFont="1" applyFill="1" applyAlignment="1">
      <alignment horizontal="center" vertical="center" wrapText="1"/>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165" fontId="4" fillId="2" borderId="0" xfId="1" applyNumberFormat="1" applyFont="1" applyFill="1" applyAlignment="1">
      <alignment vertical="center" wrapText="1"/>
    </xf>
    <xf numFmtId="0" fontId="4" fillId="2" borderId="0" xfId="0" applyFont="1" applyFill="1" applyAlignment="1">
      <alignment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5" fontId="5" fillId="2" borderId="1" xfId="1" applyNumberFormat="1" applyFont="1" applyFill="1" applyBorder="1" applyAlignment="1">
      <alignment horizontal="center" vertical="center" wrapText="1"/>
    </xf>
    <xf numFmtId="0" fontId="4" fillId="3" borderId="1" xfId="2" applyFont="1" applyFill="1" applyBorder="1" applyAlignment="1">
      <alignment horizontal="center" vertical="center" wrapText="1"/>
    </xf>
    <xf numFmtId="0" fontId="4" fillId="3" borderId="1" xfId="0" applyFont="1" applyFill="1" applyBorder="1" applyAlignment="1">
      <alignment vertical="center" wrapText="1"/>
    </xf>
    <xf numFmtId="49" fontId="4" fillId="2" borderId="1" xfId="0" applyNumberFormat="1" applyFont="1" applyFill="1" applyBorder="1" applyAlignment="1">
      <alignment horizontal="center" vertical="center" wrapText="1"/>
    </xf>
    <xf numFmtId="43" fontId="4" fillId="2" borderId="0" xfId="0" applyNumberFormat="1" applyFont="1" applyFill="1" applyAlignment="1">
      <alignment vertical="center" wrapText="1"/>
    </xf>
    <xf numFmtId="0" fontId="4" fillId="2" borderId="0" xfId="0" applyFont="1" applyFill="1" applyAlignment="1">
      <alignment horizontal="centerContinuous" vertical="center" wrapText="1"/>
    </xf>
    <xf numFmtId="165" fontId="4" fillId="2" borderId="0" xfId="1" applyNumberFormat="1" applyFont="1" applyFill="1" applyAlignment="1">
      <alignment horizontal="centerContinuous" vertical="center" wrapText="1"/>
    </xf>
    <xf numFmtId="49" fontId="6" fillId="2" borderId="0" xfId="0" applyNumberFormat="1" applyFont="1" applyFill="1" applyAlignment="1">
      <alignment horizontal="centerContinuous" vertical="center" wrapText="1"/>
    </xf>
    <xf numFmtId="44" fontId="4" fillId="2" borderId="0" xfId="4" applyFont="1" applyFill="1" applyAlignment="1">
      <alignment horizontal="centerContinuous" vertical="center" wrapText="1"/>
    </xf>
    <xf numFmtId="44" fontId="5" fillId="2" borderId="1" xfId="4" applyFont="1" applyFill="1" applyBorder="1" applyAlignment="1">
      <alignment horizontal="center" vertical="center" wrapText="1"/>
    </xf>
    <xf numFmtId="44" fontId="4" fillId="3" borderId="1" xfId="4" applyFont="1" applyFill="1" applyBorder="1" applyAlignment="1">
      <alignment vertical="center" wrapText="1"/>
    </xf>
    <xf numFmtId="44" fontId="4" fillId="2" borderId="1" xfId="4" applyFont="1" applyFill="1" applyBorder="1" applyAlignment="1">
      <alignment vertical="center" wrapText="1"/>
    </xf>
    <xf numFmtId="44" fontId="4" fillId="2" borderId="0" xfId="4" applyFont="1" applyFill="1" applyAlignment="1">
      <alignment vertical="center" wrapText="1"/>
    </xf>
    <xf numFmtId="0" fontId="4" fillId="5" borderId="1" xfId="0" applyFont="1" applyFill="1" applyBorder="1" applyAlignment="1">
      <alignment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4" borderId="1" xfId="0" applyFill="1" applyBorder="1" applyAlignment="1">
      <alignment horizontal="left" vertical="center" wrapText="1"/>
    </xf>
    <xf numFmtId="0" fontId="0" fillId="4" borderId="1" xfId="0" applyFill="1" applyBorder="1" applyAlignment="1">
      <alignment vertical="center" wrapText="1"/>
    </xf>
    <xf numFmtId="0" fontId="0" fillId="4" borderId="2" xfId="0" applyFill="1" applyBorder="1" applyAlignment="1">
      <alignment vertical="center" wrapText="1"/>
    </xf>
    <xf numFmtId="0" fontId="0" fillId="2" borderId="0" xfId="0" applyFill="1" applyAlignment="1">
      <alignment vertical="center" wrapText="1"/>
    </xf>
    <xf numFmtId="0" fontId="0" fillId="2" borderId="1" xfId="0" applyFill="1" applyBorder="1" applyAlignment="1">
      <alignment horizontal="left" vertical="center" wrapText="1"/>
    </xf>
    <xf numFmtId="44" fontId="0" fillId="2" borderId="0" xfId="4" applyFont="1" applyFill="1" applyBorder="1" applyAlignment="1">
      <alignment vertical="center" wrapText="1"/>
    </xf>
    <xf numFmtId="44" fontId="0" fillId="2" borderId="1" xfId="4" applyFont="1" applyFill="1" applyBorder="1" applyAlignment="1">
      <alignment vertical="center" wrapText="1"/>
    </xf>
    <xf numFmtId="43" fontId="0" fillId="2" borderId="0" xfId="1" applyFont="1" applyFill="1" applyBorder="1" applyAlignment="1">
      <alignment vertical="center" wrapText="1"/>
    </xf>
    <xf numFmtId="44" fontId="0" fillId="5" borderId="1" xfId="4" applyFont="1" applyFill="1" applyBorder="1" applyAlignment="1">
      <alignment vertical="center" wrapText="1"/>
    </xf>
    <xf numFmtId="44" fontId="0" fillId="2" borderId="0" xfId="0" applyNumberFormat="1" applyFill="1" applyAlignment="1">
      <alignment vertical="center" wrapText="1"/>
    </xf>
    <xf numFmtId="0" fontId="4" fillId="2" borderId="3" xfId="0" applyFont="1" applyFill="1" applyBorder="1" applyAlignment="1">
      <alignment horizontal="centerContinuous" vertical="center" wrapText="1"/>
    </xf>
    <xf numFmtId="165" fontId="4" fillId="2" borderId="3" xfId="1" applyNumberFormat="1" applyFont="1" applyFill="1" applyBorder="1" applyAlignment="1">
      <alignment horizontal="centerContinuous" vertical="center" wrapText="1"/>
    </xf>
    <xf numFmtId="44" fontId="4" fillId="2" borderId="3" xfId="4" applyFont="1" applyFill="1" applyBorder="1" applyAlignment="1">
      <alignment horizontal="centerContinuous" vertical="center" wrapText="1"/>
    </xf>
    <xf numFmtId="0" fontId="6" fillId="2" borderId="3" xfId="0" applyFont="1" applyFill="1" applyBorder="1" applyAlignment="1">
      <alignment horizontal="centerContinuous" vertical="center" wrapText="1"/>
    </xf>
  </cellXfs>
  <cellStyles count="5">
    <cellStyle name="Millares" xfId="1" builtinId="3"/>
    <cellStyle name="Moneda" xfId="4" builtinId="4"/>
    <cellStyle name="Normal" xfId="0" builtinId="0"/>
    <cellStyle name="Normal 11 9" xfId="2" xr:uid="{0AD496DC-F0D6-47DF-95F7-F80D5234D7F3}"/>
    <cellStyle name="Normal 19" xfId="3" xr:uid="{F36F8F1F-036E-4800-A313-87844B2E6B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fra\CCE\2026\Ejecuci&#243;n\1.Simuladores_Excel\GLPI\1501588%20(Dotaciones%20Escolares%20-%20Cat)\228.dotacion_escolar3g_v7_15-08-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Cotizacion"/>
      <sheetName val="CUADROS"/>
      <sheetName val="ResumenCotizacion"/>
      <sheetName val="LISTAS"/>
      <sheetName val="L3"/>
      <sheetName val="LISTAS2"/>
      <sheetName val="CSV"/>
      <sheetName val="Cotizacion"/>
      <sheetName val="Tiempos_Entrega"/>
      <sheetName val="Cuadro Totales"/>
      <sheetName val="CantMinimas"/>
      <sheetName val="Minimos"/>
      <sheetName val="Consolidado"/>
    </sheetNames>
    <sheetDataSet>
      <sheetData sheetId="0" refreshError="1"/>
      <sheetData sheetId="1" refreshError="1"/>
      <sheetData sheetId="2" refreshError="1"/>
      <sheetData sheetId="3">
        <row r="2">
          <cell r="P2" t="str">
            <v>Región 1</v>
          </cell>
        </row>
        <row r="3">
          <cell r="P3" t="str">
            <v>Región 2</v>
          </cell>
        </row>
        <row r="4">
          <cell r="P4" t="str">
            <v>Región 3</v>
          </cell>
        </row>
      </sheetData>
      <sheetData sheetId="4">
        <row r="2">
          <cell r="A2" t="str">
            <v>Lista desplegable de Segmento</v>
          </cell>
          <cell r="I2" t="str">
            <v>Lista desplegable de Region</v>
          </cell>
          <cell r="T2" t="str">
            <v>Lista desplegable de Zona</v>
          </cell>
          <cell r="AG2" t="str">
            <v>Lista desplegable de Articulo</v>
          </cell>
          <cell r="BF2" t="str">
            <v>Lista desplegable de departamentos</v>
          </cell>
          <cell r="BO2" t="str">
            <v>Lista desplegable de Municipios</v>
          </cell>
          <cell r="CA2" t="str">
            <v>Proveedores</v>
          </cell>
        </row>
        <row r="4">
          <cell r="A4" t="str">
            <v>Segmento</v>
          </cell>
          <cell r="I4" t="str">
            <v>Segmento</v>
          </cell>
          <cell r="T4" t="str">
            <v>Segmento</v>
          </cell>
          <cell r="AG4" t="str">
            <v>Segmento</v>
          </cell>
          <cell r="BF4" t="str">
            <v>Nombre Departamento</v>
          </cell>
          <cell r="BO4" t="str">
            <v>Nombre Departamento</v>
          </cell>
          <cell r="CA4" t="str">
            <v>Proveedores</v>
          </cell>
        </row>
        <row r="5">
          <cell r="A5" t="str">
            <v>1. Mobiliario Escolar</v>
          </cell>
          <cell r="I5" t="str">
            <v>1. Mobiliario Escolar</v>
          </cell>
          <cell r="T5" t="str">
            <v>1. Mobiliario Escolar</v>
          </cell>
          <cell r="AG5" t="str">
            <v>1. Mobiliario Escolar</v>
          </cell>
          <cell r="AU5" t="str">
            <v>Región 2</v>
          </cell>
          <cell r="AV5" t="str">
            <v>AMBIENTE</v>
          </cell>
          <cell r="BF5" t="str">
            <v>CALDAS</v>
          </cell>
          <cell r="BO5" t="str">
            <v>c</v>
          </cell>
          <cell r="CA5" t="str">
            <v>MANUFACTURAS EL LIDER SAS</v>
          </cell>
        </row>
        <row r="6">
          <cell r="A6" t="str">
            <v>2. Mobiliario de Cocina</v>
          </cell>
          <cell r="I6" t="str">
            <v>1. Mobiliario Escolar</v>
          </cell>
          <cell r="T6" t="str">
            <v>1. Mobiliario Escolar</v>
          </cell>
          <cell r="AG6" t="str">
            <v>1. Mobiliario Escolar</v>
          </cell>
          <cell r="BF6" t="str">
            <v>QUINDIO</v>
          </cell>
          <cell r="CA6" t="str">
            <v>DEYCI BRAVO JOJOA</v>
          </cell>
        </row>
        <row r="7">
          <cell r="A7" t="str">
            <v>3. Residencias Escolares</v>
          </cell>
          <cell r="I7" t="str">
            <v>1. Mobiliario Escolar</v>
          </cell>
          <cell r="T7" t="str">
            <v>1. Mobiliario Escolar</v>
          </cell>
          <cell r="AG7" t="str">
            <v>1. Mobiliario Escolar</v>
          </cell>
          <cell r="BF7" t="str">
            <v>RISARALDA</v>
          </cell>
        </row>
        <row r="8">
          <cell r="A8" t="str">
            <v>4. Menaje, Equipo y Utensilios de Cocina</v>
          </cell>
          <cell r="I8" t="str">
            <v>1. Mobiliario Escolar</v>
          </cell>
          <cell r="BF8" t="str">
            <v>CALDAS</v>
          </cell>
        </row>
        <row r="9">
          <cell r="A9" t="str">
            <v>5. Mobiliario de Oficinas Administrativas, Mantenimiento y Recepción</v>
          </cell>
          <cell r="BF9" t="str">
            <v>CHOCO</v>
          </cell>
        </row>
        <row r="10">
          <cell r="A10" t="str">
            <v>6. Mobiliario SED</v>
          </cell>
          <cell r="BF10" t="str">
            <v>QUINDIO</v>
          </cell>
        </row>
        <row r="11">
          <cell r="A11" t="str">
            <v>7. Mobiliario para la Atención de Emergencias</v>
          </cell>
          <cell r="BF11" t="str">
            <v>RISARALDA</v>
          </cell>
        </row>
        <row r="12">
          <cell r="BF12" t="str">
            <v>CHOCO</v>
          </cell>
        </row>
        <row r="13">
          <cell r="BF13" t="str">
            <v>CAUCA</v>
          </cell>
        </row>
        <row r="14">
          <cell r="BF14" t="str">
            <v>NARIÑO</v>
          </cell>
        </row>
        <row r="15">
          <cell r="BF15" t="str">
            <v>VALLE DEL CAUCA</v>
          </cell>
        </row>
        <row r="16">
          <cell r="BF16" t="str">
            <v>CAUCA</v>
          </cell>
        </row>
        <row r="17">
          <cell r="BF17" t="str">
            <v>NARIÑO</v>
          </cell>
        </row>
        <row r="18">
          <cell r="BF18" t="str">
            <v>VALLE DEL CAUCA</v>
          </cell>
        </row>
        <row r="19">
          <cell r="BF19" t="str">
            <v>CAUCA</v>
          </cell>
        </row>
        <row r="20">
          <cell r="BF20" t="str">
            <v>NARIÑO</v>
          </cell>
        </row>
        <row r="21">
          <cell r="BF21" t="str">
            <v>BOGOTA</v>
          </cell>
        </row>
        <row r="22">
          <cell r="BF22" t="str">
            <v>BOYACA</v>
          </cell>
        </row>
        <row r="23">
          <cell r="BF23" t="str">
            <v>CUNDINAMARCA</v>
          </cell>
        </row>
        <row r="24">
          <cell r="BF24" t="str">
            <v>META</v>
          </cell>
        </row>
        <row r="25">
          <cell r="BF25" t="str">
            <v>BOYACA</v>
          </cell>
        </row>
        <row r="26">
          <cell r="BF26" t="str">
            <v>CASANARE</v>
          </cell>
        </row>
        <row r="27">
          <cell r="BF27" t="str">
            <v>CUNDINAMARCA</v>
          </cell>
        </row>
        <row r="28">
          <cell r="BF28" t="str">
            <v>META</v>
          </cell>
        </row>
        <row r="29">
          <cell r="BF29" t="str">
            <v>AMAZONAS</v>
          </cell>
        </row>
        <row r="30">
          <cell r="BF30" t="str">
            <v>BOYACA</v>
          </cell>
        </row>
        <row r="31">
          <cell r="BF31" t="str">
            <v>CASANARE</v>
          </cell>
        </row>
        <row r="32">
          <cell r="BF32" t="str">
            <v>GUAINIA</v>
          </cell>
        </row>
        <row r="33">
          <cell r="BF33" t="str">
            <v>GUAVIARE</v>
          </cell>
        </row>
        <row r="34">
          <cell r="BF34" t="str">
            <v>META</v>
          </cell>
        </row>
        <row r="35">
          <cell r="BF35" t="str">
            <v>VAUPES</v>
          </cell>
        </row>
        <row r="36">
          <cell r="BF36" t="str">
            <v>VICHADA</v>
          </cell>
        </row>
        <row r="37">
          <cell r="BF37" t="str">
            <v>ANTIOQUIA</v>
          </cell>
        </row>
        <row r="38">
          <cell r="BF38" t="str">
            <v>CORDOBA</v>
          </cell>
        </row>
        <row r="39">
          <cell r="BF39" t="str">
            <v>SUCRE</v>
          </cell>
        </row>
        <row r="40">
          <cell r="BF40" t="str">
            <v>ANTIOQUIA</v>
          </cell>
        </row>
        <row r="41">
          <cell r="BF41" t="str">
            <v>CORDOBA</v>
          </cell>
        </row>
        <row r="42">
          <cell r="BF42" t="str">
            <v>SUCRE</v>
          </cell>
        </row>
        <row r="43">
          <cell r="BF43" t="str">
            <v>ANTIOQUIA</v>
          </cell>
        </row>
        <row r="44">
          <cell r="BF44" t="str">
            <v>CORDOBA</v>
          </cell>
        </row>
        <row r="45">
          <cell r="BF45" t="str">
            <v>SUCRE</v>
          </cell>
        </row>
        <row r="46">
          <cell r="BF46" t="str">
            <v>ATLANTICO</v>
          </cell>
        </row>
        <row r="47">
          <cell r="BF47" t="str">
            <v>BOLIVAR</v>
          </cell>
        </row>
        <row r="48">
          <cell r="BF48" t="str">
            <v>LA GUAJIRA</v>
          </cell>
        </row>
        <row r="49">
          <cell r="BF49" t="str">
            <v>MAGDALENA</v>
          </cell>
        </row>
        <row r="50">
          <cell r="BF50" t="str">
            <v>ATLANTICO</v>
          </cell>
        </row>
        <row r="51">
          <cell r="BF51" t="str">
            <v>BOLIVAR</v>
          </cell>
        </row>
        <row r="52">
          <cell r="BF52" t="str">
            <v>LA GUAJIRA</v>
          </cell>
        </row>
        <row r="53">
          <cell r="BF53" t="str">
            <v>MAGDALENA</v>
          </cell>
        </row>
        <row r="54">
          <cell r="BF54" t="str">
            <v>ATLANTICO</v>
          </cell>
        </row>
        <row r="55">
          <cell r="BF55" t="str">
            <v>BOLIVAR</v>
          </cell>
        </row>
        <row r="56">
          <cell r="BF56" t="str">
            <v>LA GUAJIRA</v>
          </cell>
        </row>
        <row r="57">
          <cell r="BF57" t="str">
            <v>MAGDALENA</v>
          </cell>
        </row>
        <row r="58">
          <cell r="BF58" t="str">
            <v>SAN ANDRES Y PROVIDENCIA</v>
          </cell>
        </row>
        <row r="59">
          <cell r="BF59" t="str">
            <v>HUILA</v>
          </cell>
        </row>
        <row r="60">
          <cell r="BF60" t="str">
            <v>TOLIMA</v>
          </cell>
        </row>
        <row r="61">
          <cell r="BF61" t="str">
            <v>CAQUETA</v>
          </cell>
        </row>
        <row r="62">
          <cell r="BF62" t="str">
            <v>HUILA</v>
          </cell>
        </row>
        <row r="63">
          <cell r="BF63" t="str">
            <v>PUTUMAYO</v>
          </cell>
        </row>
        <row r="64">
          <cell r="BF64" t="str">
            <v>TOLIMA</v>
          </cell>
        </row>
        <row r="65">
          <cell r="BF65" t="str">
            <v>CAQUETA</v>
          </cell>
        </row>
        <row r="66">
          <cell r="BF66" t="str">
            <v>PUTUMAYO</v>
          </cell>
        </row>
        <row r="67">
          <cell r="BF67" t="str">
            <v>TOLIMA</v>
          </cell>
        </row>
        <row r="68">
          <cell r="BF68" t="str">
            <v>CESAR</v>
          </cell>
        </row>
        <row r="69">
          <cell r="BF69" t="str">
            <v>NORTE DE SANTANDER</v>
          </cell>
        </row>
        <row r="70">
          <cell r="BF70" t="str">
            <v>SANTANDER</v>
          </cell>
        </row>
        <row r="71">
          <cell r="BF71" t="str">
            <v>CESAR</v>
          </cell>
        </row>
        <row r="72">
          <cell r="BF72" t="str">
            <v>NORTE DE SANTANDER</v>
          </cell>
        </row>
        <row r="73">
          <cell r="BF73" t="str">
            <v>SANTANDER</v>
          </cell>
        </row>
        <row r="74">
          <cell r="BF74" t="str">
            <v>ARAUCA</v>
          </cell>
        </row>
        <row r="75">
          <cell r="BF75" t="str">
            <v>NORTE DE SANTANDER</v>
          </cell>
        </row>
      </sheetData>
      <sheetData sheetId="5" refreshError="1"/>
      <sheetData sheetId="6" refreshError="1"/>
      <sheetData sheetId="7" refreshError="1"/>
      <sheetData sheetId="8" refreshError="1"/>
      <sheetData sheetId="9" refreshError="1"/>
      <sheetData sheetId="10" refreshError="1"/>
      <sheetData sheetId="11" refreshError="1"/>
      <sheetData sheetId="12">
        <row r="2">
          <cell r="A2" t="str">
            <v>Región 1Zona 1100Aulas de Preescolar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1EF76-70C5-4B9F-A805-A65199D45F2D}">
  <dimension ref="A2:J61"/>
  <sheetViews>
    <sheetView tabSelected="1" zoomScale="80" zoomScaleNormal="80" workbookViewId="0">
      <pane ySplit="3" topLeftCell="A57" activePane="bottomLeft" state="frozen"/>
      <selection pane="bottomLeft" activeCell="F62" sqref="F62"/>
    </sheetView>
  </sheetViews>
  <sheetFormatPr baseColWidth="10" defaultColWidth="5.75" defaultRowHeight="37.5" customHeight="1"/>
  <cols>
    <col min="1" max="1" width="10.75" style="1" customWidth="1"/>
    <col min="2" max="2" width="70.1640625" style="2" customWidth="1"/>
    <col min="3" max="3" width="12.58203125" style="3" customWidth="1"/>
    <col min="4" max="4" width="15.1640625" style="4" customWidth="1"/>
    <col min="5" max="5" width="26.75" style="5" customWidth="1"/>
    <col min="6" max="6" width="26.75" style="20" customWidth="1"/>
    <col min="7" max="16384" width="5.75" style="5"/>
  </cols>
  <sheetData>
    <row r="2" spans="1:8" ht="37.5" customHeight="1">
      <c r="A2" s="15" t="s">
        <v>71</v>
      </c>
      <c r="B2" s="13"/>
      <c r="C2" s="13"/>
      <c r="D2" s="14"/>
      <c r="E2" s="13"/>
      <c r="F2" s="16"/>
    </row>
    <row r="3" spans="1:8" s="3" customFormat="1" ht="37.5" customHeight="1">
      <c r="A3" s="6" t="s">
        <v>10</v>
      </c>
      <c r="B3" s="7" t="s">
        <v>8</v>
      </c>
      <c r="C3" s="7" t="s">
        <v>9</v>
      </c>
      <c r="D3" s="8" t="s">
        <v>0</v>
      </c>
      <c r="E3" s="7" t="s">
        <v>11</v>
      </c>
      <c r="F3" s="17" t="s">
        <v>12</v>
      </c>
    </row>
    <row r="4" spans="1:8" ht="37.5" customHeight="1">
      <c r="A4" s="9"/>
      <c r="B4" s="9" t="s">
        <v>7</v>
      </c>
      <c r="C4" s="9"/>
      <c r="D4" s="9"/>
      <c r="E4" s="10"/>
      <c r="F4" s="18"/>
    </row>
    <row r="5" spans="1:8" ht="37.5" customHeight="1">
      <c r="A5" s="11" t="s">
        <v>14</v>
      </c>
      <c r="B5" s="22" t="s">
        <v>39</v>
      </c>
      <c r="C5" s="23" t="s">
        <v>13</v>
      </c>
      <c r="D5" s="24">
        <v>2</v>
      </c>
      <c r="E5" s="21"/>
      <c r="F5" s="19">
        <f>ROUND((D5*E5),2)</f>
        <v>0</v>
      </c>
      <c r="H5" s="12"/>
    </row>
    <row r="6" spans="1:8" ht="37.5" customHeight="1">
      <c r="A6" s="11" t="s">
        <v>15</v>
      </c>
      <c r="B6" s="22" t="s">
        <v>40</v>
      </c>
      <c r="C6" s="23" t="s">
        <v>13</v>
      </c>
      <c r="D6" s="24">
        <v>5</v>
      </c>
      <c r="E6" s="21"/>
      <c r="F6" s="19">
        <f t="shared" ref="F6:F31" si="0">ROUND((D6*E6),2)</f>
        <v>0</v>
      </c>
      <c r="H6" s="12"/>
    </row>
    <row r="7" spans="1:8" ht="37.5" customHeight="1">
      <c r="A7" s="11" t="s">
        <v>16</v>
      </c>
      <c r="B7" s="22" t="s">
        <v>41</v>
      </c>
      <c r="C7" s="23" t="s">
        <v>13</v>
      </c>
      <c r="D7" s="24">
        <v>300</v>
      </c>
      <c r="E7" s="21"/>
      <c r="F7" s="19">
        <f t="shared" si="0"/>
        <v>0</v>
      </c>
      <c r="H7" s="12"/>
    </row>
    <row r="8" spans="1:8" ht="37.5" customHeight="1">
      <c r="A8" s="11" t="s">
        <v>17</v>
      </c>
      <c r="B8" s="22" t="s">
        <v>42</v>
      </c>
      <c r="C8" s="23" t="s">
        <v>13</v>
      </c>
      <c r="D8" s="24">
        <v>350</v>
      </c>
      <c r="E8" s="21"/>
      <c r="F8" s="19">
        <f t="shared" si="0"/>
        <v>0</v>
      </c>
      <c r="H8" s="12"/>
    </row>
    <row r="9" spans="1:8" ht="37.5" customHeight="1">
      <c r="A9" s="11" t="s">
        <v>18</v>
      </c>
      <c r="B9" s="22" t="s">
        <v>43</v>
      </c>
      <c r="C9" s="23" t="s">
        <v>13</v>
      </c>
      <c r="D9" s="24">
        <v>5</v>
      </c>
      <c r="E9" s="21"/>
      <c r="F9" s="19">
        <f t="shared" si="0"/>
        <v>0</v>
      </c>
      <c r="H9" s="12"/>
    </row>
    <row r="10" spans="1:8" ht="37.5" customHeight="1">
      <c r="A10" s="11" t="s">
        <v>19</v>
      </c>
      <c r="B10" s="22" t="s">
        <v>44</v>
      </c>
      <c r="C10" s="23" t="s">
        <v>13</v>
      </c>
      <c r="D10" s="24">
        <v>1</v>
      </c>
      <c r="E10" s="21"/>
      <c r="F10" s="19">
        <f t="shared" si="0"/>
        <v>0</v>
      </c>
      <c r="H10" s="12"/>
    </row>
    <row r="11" spans="1:8" ht="37.5" customHeight="1">
      <c r="A11" s="11" t="s">
        <v>20</v>
      </c>
      <c r="B11" s="22" t="s">
        <v>45</v>
      </c>
      <c r="C11" s="23" t="s">
        <v>13</v>
      </c>
      <c r="D11" s="24">
        <v>4</v>
      </c>
      <c r="E11" s="21"/>
      <c r="F11" s="19">
        <f t="shared" si="0"/>
        <v>0</v>
      </c>
      <c r="H11" s="12"/>
    </row>
    <row r="12" spans="1:8" ht="37.5" customHeight="1">
      <c r="A12" s="11" t="s">
        <v>21</v>
      </c>
      <c r="B12" s="22" t="s">
        <v>46</v>
      </c>
      <c r="C12" s="23" t="s">
        <v>13</v>
      </c>
      <c r="D12" s="24">
        <v>2</v>
      </c>
      <c r="E12" s="21"/>
      <c r="F12" s="19">
        <f t="shared" si="0"/>
        <v>0</v>
      </c>
      <c r="H12" s="12"/>
    </row>
    <row r="13" spans="1:8" ht="37.5" customHeight="1">
      <c r="A13" s="11" t="s">
        <v>22</v>
      </c>
      <c r="B13" s="22" t="s">
        <v>47</v>
      </c>
      <c r="C13" s="23" t="s">
        <v>13</v>
      </c>
      <c r="D13" s="24">
        <v>3</v>
      </c>
      <c r="E13" s="21"/>
      <c r="F13" s="19">
        <f t="shared" si="0"/>
        <v>0</v>
      </c>
      <c r="H13" s="12"/>
    </row>
    <row r="14" spans="1:8" ht="37.5" customHeight="1">
      <c r="A14" s="11" t="s">
        <v>23</v>
      </c>
      <c r="B14" s="22" t="s">
        <v>48</v>
      </c>
      <c r="C14" s="23" t="s">
        <v>13</v>
      </c>
      <c r="D14" s="24">
        <v>2</v>
      </c>
      <c r="E14" s="21"/>
      <c r="F14" s="19">
        <f t="shared" si="0"/>
        <v>0</v>
      </c>
      <c r="H14" s="12"/>
    </row>
    <row r="15" spans="1:8" ht="37.5" customHeight="1">
      <c r="A15" s="11" t="s">
        <v>24</v>
      </c>
      <c r="B15" s="22" t="s">
        <v>49</v>
      </c>
      <c r="C15" s="23" t="s">
        <v>13</v>
      </c>
      <c r="D15" s="24">
        <v>2</v>
      </c>
      <c r="E15" s="21"/>
      <c r="F15" s="19">
        <f t="shared" si="0"/>
        <v>0</v>
      </c>
      <c r="H15" s="12"/>
    </row>
    <row r="16" spans="1:8" ht="37.5" customHeight="1">
      <c r="A16" s="11" t="s">
        <v>25</v>
      </c>
      <c r="B16" s="22" t="s">
        <v>50</v>
      </c>
      <c r="C16" s="23" t="s">
        <v>13</v>
      </c>
      <c r="D16" s="24">
        <v>5</v>
      </c>
      <c r="E16" s="21"/>
      <c r="F16" s="19">
        <f t="shared" si="0"/>
        <v>0</v>
      </c>
      <c r="H16" s="12"/>
    </row>
    <row r="17" spans="1:8" ht="37.5" customHeight="1">
      <c r="A17" s="11" t="s">
        <v>26</v>
      </c>
      <c r="B17" s="22" t="s">
        <v>51</v>
      </c>
      <c r="C17" s="23" t="s">
        <v>13</v>
      </c>
      <c r="D17" s="24">
        <v>2</v>
      </c>
      <c r="E17" s="21"/>
      <c r="F17" s="19">
        <f t="shared" si="0"/>
        <v>0</v>
      </c>
      <c r="H17" s="12"/>
    </row>
    <row r="18" spans="1:8" ht="37.5" customHeight="1">
      <c r="A18" s="11" t="s">
        <v>27</v>
      </c>
      <c r="B18" s="22" t="s">
        <v>52</v>
      </c>
      <c r="C18" s="23" t="s">
        <v>13</v>
      </c>
      <c r="D18" s="24">
        <v>5</v>
      </c>
      <c r="E18" s="21"/>
      <c r="F18" s="19">
        <f t="shared" si="0"/>
        <v>0</v>
      </c>
      <c r="H18" s="12"/>
    </row>
    <row r="19" spans="1:8" ht="37.5" customHeight="1">
      <c r="A19" s="11" t="s">
        <v>28</v>
      </c>
      <c r="B19" s="22" t="s">
        <v>53</v>
      </c>
      <c r="C19" s="23" t="s">
        <v>13</v>
      </c>
      <c r="D19" s="24">
        <v>5</v>
      </c>
      <c r="E19" s="21"/>
      <c r="F19" s="19">
        <f t="shared" si="0"/>
        <v>0</v>
      </c>
      <c r="H19" s="12"/>
    </row>
    <row r="20" spans="1:8" ht="37.5" customHeight="1">
      <c r="A20" s="11" t="s">
        <v>29</v>
      </c>
      <c r="B20" s="22" t="s">
        <v>54</v>
      </c>
      <c r="C20" s="23" t="s">
        <v>13</v>
      </c>
      <c r="D20" s="24">
        <v>2</v>
      </c>
      <c r="E20" s="21"/>
      <c r="F20" s="19">
        <f t="shared" si="0"/>
        <v>0</v>
      </c>
      <c r="H20" s="12"/>
    </row>
    <row r="21" spans="1:8" ht="37.5" customHeight="1">
      <c r="A21" s="11" t="s">
        <v>30</v>
      </c>
      <c r="B21" s="22" t="s">
        <v>55</v>
      </c>
      <c r="C21" s="23" t="s">
        <v>13</v>
      </c>
      <c r="D21" s="24">
        <v>2</v>
      </c>
      <c r="E21" s="21"/>
      <c r="F21" s="19">
        <f t="shared" si="0"/>
        <v>0</v>
      </c>
      <c r="H21" s="12"/>
    </row>
    <row r="22" spans="1:8" ht="37.5" customHeight="1">
      <c r="A22" s="11" t="s">
        <v>31</v>
      </c>
      <c r="B22" s="22" t="s">
        <v>56</v>
      </c>
      <c r="C22" s="23" t="s">
        <v>13</v>
      </c>
      <c r="D22" s="24">
        <v>5</v>
      </c>
      <c r="E22" s="21"/>
      <c r="F22" s="19">
        <f t="shared" si="0"/>
        <v>0</v>
      </c>
      <c r="H22" s="12"/>
    </row>
    <row r="23" spans="1:8" ht="37.5" customHeight="1">
      <c r="A23" s="11" t="s">
        <v>32</v>
      </c>
      <c r="B23" s="22" t="s">
        <v>57</v>
      </c>
      <c r="C23" s="23" t="s">
        <v>13</v>
      </c>
      <c r="D23" s="24">
        <v>5</v>
      </c>
      <c r="E23" s="21"/>
      <c r="F23" s="19">
        <f t="shared" si="0"/>
        <v>0</v>
      </c>
      <c r="H23" s="12"/>
    </row>
    <row r="24" spans="1:8" ht="37.5" customHeight="1">
      <c r="A24" s="11" t="s">
        <v>33</v>
      </c>
      <c r="B24" s="22" t="s">
        <v>58</v>
      </c>
      <c r="C24" s="23" t="s">
        <v>13</v>
      </c>
      <c r="D24" s="24">
        <v>3</v>
      </c>
      <c r="E24" s="21"/>
      <c r="F24" s="19">
        <f t="shared" si="0"/>
        <v>0</v>
      </c>
      <c r="H24" s="12"/>
    </row>
    <row r="25" spans="1:8" ht="37.5" customHeight="1">
      <c r="A25" s="11" t="s">
        <v>34</v>
      </c>
      <c r="B25" s="22" t="s">
        <v>59</v>
      </c>
      <c r="C25" s="23" t="s">
        <v>13</v>
      </c>
      <c r="D25" s="24">
        <v>3</v>
      </c>
      <c r="E25" s="21"/>
      <c r="F25" s="19">
        <f t="shared" si="0"/>
        <v>0</v>
      </c>
      <c r="H25" s="12"/>
    </row>
    <row r="26" spans="1:8" ht="37.5" customHeight="1">
      <c r="A26" s="11" t="s">
        <v>35</v>
      </c>
      <c r="B26" s="22" t="s">
        <v>60</v>
      </c>
      <c r="C26" s="23" t="s">
        <v>13</v>
      </c>
      <c r="D26" s="24">
        <v>2</v>
      </c>
      <c r="E26" s="21"/>
      <c r="F26" s="19">
        <f t="shared" si="0"/>
        <v>0</v>
      </c>
      <c r="H26" s="12"/>
    </row>
    <row r="27" spans="1:8" ht="37.5" customHeight="1">
      <c r="A27" s="11" t="s">
        <v>36</v>
      </c>
      <c r="B27" s="22" t="s">
        <v>72</v>
      </c>
      <c r="C27" s="23" t="s">
        <v>13</v>
      </c>
      <c r="D27" s="24">
        <v>1</v>
      </c>
      <c r="E27" s="21"/>
      <c r="F27" s="19">
        <f t="shared" si="0"/>
        <v>0</v>
      </c>
      <c r="H27" s="12"/>
    </row>
    <row r="28" spans="1:8" ht="37.5" customHeight="1">
      <c r="A28" s="11" t="s">
        <v>37</v>
      </c>
      <c r="B28" s="22" t="s">
        <v>61</v>
      </c>
      <c r="C28" s="23" t="s">
        <v>13</v>
      </c>
      <c r="D28" s="24">
        <v>1</v>
      </c>
      <c r="E28" s="21"/>
      <c r="F28" s="19">
        <f t="shared" si="0"/>
        <v>0</v>
      </c>
      <c r="H28" s="12"/>
    </row>
    <row r="29" spans="1:8" ht="37.5" customHeight="1">
      <c r="A29" s="11" t="s">
        <v>38</v>
      </c>
      <c r="B29" s="22" t="s">
        <v>62</v>
      </c>
      <c r="C29" s="23" t="s">
        <v>13</v>
      </c>
      <c r="D29" s="24">
        <v>2</v>
      </c>
      <c r="E29" s="21"/>
      <c r="F29" s="19">
        <f t="shared" si="0"/>
        <v>0</v>
      </c>
      <c r="H29" s="12"/>
    </row>
    <row r="30" spans="1:8" ht="37.5" customHeight="1">
      <c r="A30" s="9"/>
      <c r="B30" s="25" t="s">
        <v>1</v>
      </c>
      <c r="C30" s="26"/>
      <c r="D30" s="27"/>
      <c r="E30" s="10"/>
      <c r="F30" s="18">
        <f t="shared" si="0"/>
        <v>0</v>
      </c>
    </row>
    <row r="31" spans="1:8" ht="37.5" customHeight="1">
      <c r="A31" s="11" t="s">
        <v>22</v>
      </c>
      <c r="B31" s="22" t="s">
        <v>78</v>
      </c>
      <c r="C31" s="23" t="s">
        <v>13</v>
      </c>
      <c r="D31" s="24">
        <v>20</v>
      </c>
      <c r="E31" s="21"/>
      <c r="F31" s="19">
        <f t="shared" si="0"/>
        <v>0</v>
      </c>
    </row>
    <row r="32" spans="1:8" ht="37.5" customHeight="1">
      <c r="A32" s="9"/>
      <c r="B32" s="25" t="s">
        <v>2</v>
      </c>
      <c r="C32" s="26"/>
      <c r="D32" s="27"/>
      <c r="E32" s="10"/>
      <c r="F32" s="18"/>
    </row>
    <row r="33" spans="1:6" ht="75" customHeight="1">
      <c r="A33" s="11" t="s">
        <v>23</v>
      </c>
      <c r="B33" s="22" t="s">
        <v>79</v>
      </c>
      <c r="C33" s="23" t="s">
        <v>13</v>
      </c>
      <c r="D33" s="24">
        <v>20</v>
      </c>
      <c r="E33" s="21"/>
      <c r="F33" s="19">
        <f t="shared" ref="F33:F40" si="1">ROUND((D33*E33),2)</f>
        <v>0</v>
      </c>
    </row>
    <row r="34" spans="1:6" ht="75" customHeight="1">
      <c r="A34" s="11" t="s">
        <v>24</v>
      </c>
      <c r="B34" s="22" t="s">
        <v>80</v>
      </c>
      <c r="C34" s="23" t="s">
        <v>13</v>
      </c>
      <c r="D34" s="24">
        <v>3</v>
      </c>
      <c r="E34" s="21"/>
      <c r="F34" s="19">
        <f t="shared" si="1"/>
        <v>0</v>
      </c>
    </row>
    <row r="35" spans="1:6" ht="106.5" customHeight="1">
      <c r="A35" s="11" t="s">
        <v>25</v>
      </c>
      <c r="B35" s="22" t="s">
        <v>81</v>
      </c>
      <c r="C35" s="23" t="s">
        <v>13</v>
      </c>
      <c r="D35" s="24">
        <v>1</v>
      </c>
      <c r="E35" s="21"/>
      <c r="F35" s="19">
        <f t="shared" si="1"/>
        <v>0</v>
      </c>
    </row>
    <row r="36" spans="1:6" ht="178.5" customHeight="1">
      <c r="A36" s="11" t="s">
        <v>26</v>
      </c>
      <c r="B36" s="22" t="s">
        <v>63</v>
      </c>
      <c r="C36" s="23" t="s">
        <v>13</v>
      </c>
      <c r="D36" s="24">
        <v>5</v>
      </c>
      <c r="E36" s="21"/>
      <c r="F36" s="19">
        <f t="shared" si="1"/>
        <v>0</v>
      </c>
    </row>
    <row r="37" spans="1:6" ht="178.5" customHeight="1">
      <c r="A37" s="11" t="s">
        <v>27</v>
      </c>
      <c r="B37" s="22" t="s">
        <v>73</v>
      </c>
      <c r="C37" s="23" t="s">
        <v>13</v>
      </c>
      <c r="D37" s="24">
        <v>3</v>
      </c>
      <c r="E37" s="21"/>
      <c r="F37" s="19">
        <f t="shared" si="1"/>
        <v>0</v>
      </c>
    </row>
    <row r="38" spans="1:6" ht="178.5" customHeight="1">
      <c r="A38" s="11" t="s">
        <v>28</v>
      </c>
      <c r="B38" s="22" t="s">
        <v>64</v>
      </c>
      <c r="C38" s="23" t="s">
        <v>13</v>
      </c>
      <c r="D38" s="24">
        <v>18</v>
      </c>
      <c r="E38" s="21"/>
      <c r="F38" s="19">
        <f t="shared" si="1"/>
        <v>0</v>
      </c>
    </row>
    <row r="39" spans="1:6" ht="75" customHeight="1">
      <c r="A39" s="11" t="s">
        <v>29</v>
      </c>
      <c r="B39" s="22" t="s">
        <v>82</v>
      </c>
      <c r="C39" s="23" t="s">
        <v>13</v>
      </c>
      <c r="D39" s="24">
        <v>3</v>
      </c>
      <c r="E39" s="21"/>
      <c r="F39" s="19">
        <f t="shared" si="1"/>
        <v>0</v>
      </c>
    </row>
    <row r="40" spans="1:6" ht="81" customHeight="1">
      <c r="A40" s="11" t="s">
        <v>30</v>
      </c>
      <c r="B40" s="22" t="s">
        <v>83</v>
      </c>
      <c r="C40" s="23" t="s">
        <v>13</v>
      </c>
      <c r="D40" s="24">
        <v>10</v>
      </c>
      <c r="E40" s="21"/>
      <c r="F40" s="19">
        <f t="shared" si="1"/>
        <v>0</v>
      </c>
    </row>
    <row r="41" spans="1:6" ht="37.5" customHeight="1">
      <c r="A41" s="9"/>
      <c r="B41" s="25" t="s">
        <v>3</v>
      </c>
      <c r="C41" s="26"/>
      <c r="D41" s="27"/>
      <c r="E41" s="10"/>
      <c r="F41" s="18"/>
    </row>
    <row r="42" spans="1:6" ht="86.25" customHeight="1">
      <c r="A42" s="11" t="s">
        <v>31</v>
      </c>
      <c r="B42" s="22" t="s">
        <v>84</v>
      </c>
      <c r="C42" s="23" t="s">
        <v>13</v>
      </c>
      <c r="D42" s="24">
        <v>2</v>
      </c>
      <c r="E42" s="21"/>
      <c r="F42" s="19">
        <f t="shared" ref="F42:F43" si="2">ROUND((D42*E42),2)</f>
        <v>0</v>
      </c>
    </row>
    <row r="43" spans="1:6" ht="86.25" customHeight="1">
      <c r="A43" s="11" t="s">
        <v>32</v>
      </c>
      <c r="B43" s="22" t="s">
        <v>85</v>
      </c>
      <c r="C43" s="23" t="s">
        <v>13</v>
      </c>
      <c r="D43" s="24">
        <v>2</v>
      </c>
      <c r="E43" s="21"/>
      <c r="F43" s="19">
        <f t="shared" si="2"/>
        <v>0</v>
      </c>
    </row>
    <row r="44" spans="1:6" ht="37.5" customHeight="1">
      <c r="A44" s="9"/>
      <c r="B44" s="25" t="s">
        <v>4</v>
      </c>
      <c r="C44" s="26"/>
      <c r="D44" s="27"/>
      <c r="E44" s="10"/>
      <c r="F44" s="18"/>
    </row>
    <row r="45" spans="1:6" ht="37.5" customHeight="1">
      <c r="A45" s="11" t="s">
        <v>33</v>
      </c>
      <c r="B45" s="22" t="s">
        <v>65</v>
      </c>
      <c r="C45" s="23" t="s">
        <v>13</v>
      </c>
      <c r="D45" s="24">
        <v>10</v>
      </c>
      <c r="E45" s="21"/>
      <c r="F45" s="19">
        <f t="shared" ref="F45:F48" si="3">ROUND((D45*E45),2)</f>
        <v>0</v>
      </c>
    </row>
    <row r="46" spans="1:6" ht="37.5" customHeight="1">
      <c r="A46" s="11" t="s">
        <v>35</v>
      </c>
      <c r="B46" s="22" t="s">
        <v>86</v>
      </c>
      <c r="C46" s="23" t="s">
        <v>13</v>
      </c>
      <c r="D46" s="24">
        <v>5</v>
      </c>
      <c r="E46" s="21"/>
      <c r="F46" s="19">
        <f t="shared" si="3"/>
        <v>0</v>
      </c>
    </row>
    <row r="47" spans="1:6" ht="37.5" customHeight="1">
      <c r="A47" s="11" t="s">
        <v>36</v>
      </c>
      <c r="B47" s="22" t="s">
        <v>87</v>
      </c>
      <c r="C47" s="23" t="s">
        <v>13</v>
      </c>
      <c r="D47" s="24">
        <v>1</v>
      </c>
      <c r="E47" s="21"/>
      <c r="F47" s="19">
        <f t="shared" si="3"/>
        <v>0</v>
      </c>
    </row>
    <row r="48" spans="1:6" ht="37.5" customHeight="1">
      <c r="A48" s="11" t="s">
        <v>37</v>
      </c>
      <c r="B48" s="22" t="s">
        <v>66</v>
      </c>
      <c r="C48" s="23" t="s">
        <v>13</v>
      </c>
      <c r="D48" s="24">
        <v>10</v>
      </c>
      <c r="E48" s="21"/>
      <c r="F48" s="19">
        <f t="shared" si="3"/>
        <v>0</v>
      </c>
    </row>
    <row r="49" spans="1:10" ht="37.5" customHeight="1">
      <c r="A49" s="9"/>
      <c r="B49" s="25" t="s">
        <v>5</v>
      </c>
      <c r="C49" s="26"/>
      <c r="D49" s="27"/>
      <c r="E49" s="10"/>
      <c r="F49" s="18"/>
    </row>
    <row r="50" spans="1:10" ht="37.5" customHeight="1">
      <c r="A50" s="11" t="s">
        <v>38</v>
      </c>
      <c r="B50" s="22" t="s">
        <v>67</v>
      </c>
      <c r="C50" s="23" t="s">
        <v>13</v>
      </c>
      <c r="D50" s="24">
        <v>6</v>
      </c>
      <c r="E50" s="21"/>
      <c r="F50" s="19">
        <f t="shared" ref="F50:F51" si="4">ROUND((D50*E50),2)</f>
        <v>0</v>
      </c>
    </row>
    <row r="51" spans="1:10" ht="58.5" customHeight="1">
      <c r="A51" s="11" t="s">
        <v>68</v>
      </c>
      <c r="B51" s="22" t="s">
        <v>88</v>
      </c>
      <c r="C51" s="23" t="s">
        <v>13</v>
      </c>
      <c r="D51" s="24">
        <v>4</v>
      </c>
      <c r="E51" s="21"/>
      <c r="F51" s="19">
        <f t="shared" si="4"/>
        <v>0</v>
      </c>
    </row>
    <row r="52" spans="1:10" ht="37.5" customHeight="1">
      <c r="A52" s="9"/>
      <c r="B52" s="25" t="s">
        <v>6</v>
      </c>
      <c r="C52" s="26"/>
      <c r="D52" s="27"/>
      <c r="E52" s="10"/>
      <c r="F52" s="18"/>
    </row>
    <row r="53" spans="1:10" ht="99.75" customHeight="1">
      <c r="A53" s="11" t="s">
        <v>69</v>
      </c>
      <c r="B53" s="22" t="s">
        <v>89</v>
      </c>
      <c r="C53" s="23" t="s">
        <v>13</v>
      </c>
      <c r="D53" s="24">
        <v>3</v>
      </c>
      <c r="E53" s="21"/>
      <c r="F53" s="19">
        <f t="shared" ref="F53:F54" si="5">ROUND((D53*E53),2)</f>
        <v>0</v>
      </c>
    </row>
    <row r="54" spans="1:10" ht="37.5" customHeight="1">
      <c r="A54" s="11" t="s">
        <v>70</v>
      </c>
      <c r="B54" s="22" t="s">
        <v>74</v>
      </c>
      <c r="C54" s="23" t="s">
        <v>13</v>
      </c>
      <c r="D54" s="24">
        <v>10</v>
      </c>
      <c r="E54" s="21"/>
      <c r="F54" s="19">
        <f t="shared" si="5"/>
        <v>0</v>
      </c>
    </row>
    <row r="56" spans="1:10" s="28" customFormat="1" ht="37.5" customHeight="1">
      <c r="B56" s="29" t="s">
        <v>75</v>
      </c>
      <c r="E56" s="30"/>
      <c r="F56" s="31">
        <f>SUM(F5:F54)</f>
        <v>0</v>
      </c>
      <c r="H56" s="30"/>
      <c r="J56" s="32"/>
    </row>
    <row r="57" spans="1:10" s="28" customFormat="1" ht="37.5" customHeight="1">
      <c r="B57" s="29" t="s">
        <v>76</v>
      </c>
      <c r="E57" s="30"/>
      <c r="F57" s="33">
        <f>ROUND((F56*19%),2)</f>
        <v>0</v>
      </c>
      <c r="H57" s="30"/>
      <c r="J57" s="32"/>
    </row>
    <row r="58" spans="1:10" s="28" customFormat="1" ht="37.5" customHeight="1">
      <c r="B58" s="29" t="s">
        <v>77</v>
      </c>
      <c r="E58" s="34"/>
      <c r="F58" s="31">
        <f>+F56+F57</f>
        <v>0</v>
      </c>
      <c r="H58" s="30"/>
      <c r="J58" s="32"/>
    </row>
    <row r="61" spans="1:10" ht="37.5" customHeight="1">
      <c r="B61" s="38" t="s">
        <v>90</v>
      </c>
      <c r="C61" s="35"/>
      <c r="D61" s="36"/>
      <c r="E61" s="35"/>
      <c r="F61" s="37"/>
    </row>
  </sheetData>
  <protectedRanges>
    <protectedRange sqref="F57" name="IVA"/>
    <protectedRange sqref="E1:E1048576" name="Valor Unitario antes de IVA"/>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14BEA2E6F7A64C8DC46735E488B163" ma:contentTypeVersion="15" ma:contentTypeDescription="Create a new document." ma:contentTypeScope="" ma:versionID="dbbc8526cd87770959efe6bd2c7b4132">
  <xsd:schema xmlns:xsd="http://www.w3.org/2001/XMLSchema" xmlns:xs="http://www.w3.org/2001/XMLSchema" xmlns:p="http://schemas.microsoft.com/office/2006/metadata/properties" xmlns:ns3="7701f373-4b15-45f8-a866-d24fad78aaf3" xmlns:ns4="9e3f47a6-6d22-4e0b-bb60-a8466e2ccc62" targetNamespace="http://schemas.microsoft.com/office/2006/metadata/properties" ma:root="true" ma:fieldsID="fb32129cb250ea06867c03386e37593f" ns3:_="" ns4:_="">
    <xsd:import namespace="7701f373-4b15-45f8-a866-d24fad78aaf3"/>
    <xsd:import namespace="9e3f47a6-6d22-4e0b-bb60-a8466e2ccc62"/>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ObjectDetectorVersions" minOccurs="0"/>
                <xsd:element ref="ns3:MediaServiceAutoTags" minOccurs="0"/>
                <xsd:element ref="ns3:MediaServiceGenerationTime" minOccurs="0"/>
                <xsd:element ref="ns3:MediaServiceEventHashCode" minOccurs="0"/>
                <xsd:element ref="ns3:MediaLengthInSeconds" minOccurs="0"/>
                <xsd:element ref="ns3:MediaServiceOCR"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01f373-4b15-45f8-a866-d24fad78aaf3"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3f47a6-6d22-4e0b-bb60-a8466e2ccc62"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7701f373-4b15-45f8-a866-d24fad78aaf3" xsi:nil="true"/>
  </documentManagement>
</p:properties>
</file>

<file path=customXml/itemProps1.xml><?xml version="1.0" encoding="utf-8"?>
<ds:datastoreItem xmlns:ds="http://schemas.openxmlformats.org/officeDocument/2006/customXml" ds:itemID="{E723C323-E9B8-4A3E-B28C-F677EC04D0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01f373-4b15-45f8-a866-d24fad78aaf3"/>
    <ds:schemaRef ds:uri="9e3f47a6-6d22-4e0b-bb60-a8466e2ccc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8A6AE6-FFC3-4F3A-8580-7500F0D74DE6}">
  <ds:schemaRefs>
    <ds:schemaRef ds:uri="http://schemas.microsoft.com/sharepoint/v3/contenttype/forms"/>
  </ds:schemaRefs>
</ds:datastoreItem>
</file>

<file path=customXml/itemProps3.xml><?xml version="1.0" encoding="utf-8"?>
<ds:datastoreItem xmlns:ds="http://schemas.openxmlformats.org/officeDocument/2006/customXml" ds:itemID="{7C510765-F20B-4C00-98D1-E94BF8972672}">
  <ds:schemaRefs>
    <ds:schemaRef ds:uri="9e3f47a6-6d22-4e0b-bb60-a8466e2ccc62"/>
    <ds:schemaRef ds:uri="http://purl.org/dc/terms/"/>
    <ds:schemaRef ds:uri="7701f373-4b15-45f8-a866-d24fad78aaf3"/>
    <ds:schemaRef ds:uri="http://purl.org/dc/elements/1.1/"/>
    <ds:schemaRef ds:uri="http://schemas.microsoft.com/office/2006/documentManagement/types"/>
    <ds:schemaRef ds:uri="http://schemas.microsoft.com/office/infopath/2007/PartnerControls"/>
    <ds:schemaRef ds:uri="http://www.w3.org/XML/1998/namespace"/>
    <ds:schemaRef ds:uri="http://purl.org/dc/dcmityp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Oferta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alejandra garcia</dc:creator>
  <cp:lastModifiedBy>Sandra Liliana Roya Blanco</cp:lastModifiedBy>
  <dcterms:created xsi:type="dcterms:W3CDTF">2026-03-09T20:13:19Z</dcterms:created>
  <dcterms:modified xsi:type="dcterms:W3CDTF">2026-03-26T21:42:30Z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0x0101008314BEA2E6F7A64C8DC46735E488B163</vt:lpwstr>
  </property>
</Properties>
</file>